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144\uc1conteudo\ExcelExercicios\"/>
    </mc:Choice>
  </mc:AlternateContent>
  <bookViews>
    <workbookView xWindow="0" yWindow="0" windowWidth="28800" windowHeight="12435"/>
  </bookViews>
  <sheets>
    <sheet name="Plan1" sheetId="1" r:id="rId1"/>
    <sheet name="Plan2" sheetId="2" r:id="rId2"/>
    <sheet name="Plan3" sheetId="3" r:id="rId3"/>
  </sheets>
  <calcPr calcId="152511"/>
</workbook>
</file>

<file path=xl/calcChain.xml><?xml version="1.0" encoding="utf-8"?>
<calcChain xmlns="http://schemas.openxmlformats.org/spreadsheetml/2006/main">
  <c r="C11" i="1" l="1"/>
  <c r="C10" i="1"/>
  <c r="C9" i="1"/>
  <c r="C8" i="1"/>
  <c r="C7" i="1"/>
  <c r="C6" i="1"/>
  <c r="C5" i="1"/>
  <c r="C3" i="1"/>
  <c r="C4" i="1"/>
  <c r="E103" i="3"/>
  <c r="E104" i="3"/>
  <c r="E105" i="3"/>
  <c r="E106" i="3"/>
  <c r="E107" i="3"/>
  <c r="E108" i="3"/>
  <c r="E109" i="3"/>
  <c r="E110" i="3"/>
  <c r="E102" i="3"/>
  <c r="D103" i="3"/>
  <c r="D104" i="3"/>
  <c r="D105" i="3"/>
  <c r="D106" i="3"/>
  <c r="D107" i="3"/>
  <c r="D108" i="3"/>
  <c r="D109" i="3"/>
  <c r="D110" i="3"/>
  <c r="D102" i="3"/>
  <c r="B113" i="3"/>
  <c r="B112" i="3"/>
  <c r="C111" i="3"/>
</calcChain>
</file>

<file path=xl/sharedStrings.xml><?xml version="1.0" encoding="utf-8"?>
<sst xmlns="http://schemas.openxmlformats.org/spreadsheetml/2006/main" count="112" uniqueCount="58">
  <si>
    <t>Jogadores de Futebol da Espanha</t>
  </si>
  <si>
    <t>Nome</t>
  </si>
  <si>
    <t>Time</t>
  </si>
  <si>
    <t>Ronaldo Fenômeno</t>
  </si>
  <si>
    <t>Ronaldinho Gaúcho</t>
  </si>
  <si>
    <t>Beletti</t>
  </si>
  <si>
    <t>David Beckham</t>
  </si>
  <si>
    <t>Deco</t>
  </si>
  <si>
    <t>Edmílson</t>
  </si>
  <si>
    <t>Ricardo Oliveira</t>
  </si>
  <si>
    <t>País</t>
  </si>
  <si>
    <t>Owen</t>
  </si>
  <si>
    <t>B</t>
  </si>
  <si>
    <t>I</t>
  </si>
  <si>
    <t>Eto'o</t>
  </si>
  <si>
    <t>N</t>
  </si>
  <si>
    <t>P</t>
  </si>
  <si>
    <t>Marketing</t>
  </si>
  <si>
    <t>Salário/dia</t>
  </si>
  <si>
    <t>Esposas</t>
  </si>
  <si>
    <t>Seleção</t>
  </si>
  <si>
    <t>Doações</t>
  </si>
  <si>
    <t>Filhos</t>
  </si>
  <si>
    <t>Jogaram muito pela seleção:</t>
  </si>
  <si>
    <t>Salário/dia de pobre:</t>
  </si>
  <si>
    <t>Doações de brasileiros:</t>
  </si>
  <si>
    <t>Não são do Brasil:</t>
  </si>
  <si>
    <t>Informações Adicionais</t>
  </si>
  <si>
    <t>Menos de 3 filhos:</t>
  </si>
  <si>
    <t>Salário no Mês:</t>
  </si>
  <si>
    <t>Marketing Real Madrid:</t>
  </si>
  <si>
    <t>Exemplo de PROCV, CONT.SE e SOMASE</t>
  </si>
  <si>
    <t>Gols</t>
  </si>
  <si>
    <t>Artilheiro</t>
  </si>
  <si>
    <t>Perna de Pau</t>
  </si>
  <si>
    <t>Copa 2006?</t>
  </si>
  <si>
    <t>S</t>
  </si>
  <si>
    <t>T</t>
  </si>
  <si>
    <t>Vai para Copa em 2006?</t>
  </si>
  <si>
    <t>Não</t>
  </si>
  <si>
    <t>Sim</t>
  </si>
  <si>
    <t>Talvez</t>
  </si>
  <si>
    <t>Resultado</t>
  </si>
  <si>
    <t>É artilheiro?</t>
  </si>
  <si>
    <t>Razoável</t>
  </si>
  <si>
    <t>Gols de que vai à copa:</t>
  </si>
  <si>
    <t>Soma fez mais de 10:</t>
  </si>
  <si>
    <t>Quantos jogadores vão à copa:</t>
  </si>
  <si>
    <t>Coluna C:</t>
  </si>
  <si>
    <t>Sim, Não, Talvez</t>
  </si>
  <si>
    <t>Coluna D:</t>
  </si>
  <si>
    <t>Gols de quem vai à copa:</t>
  </si>
  <si>
    <t>Usar o PROCV para retornar Sim, Não, Talvez de acordo com a coluna C</t>
  </si>
  <si>
    <t>Coluna E:</t>
  </si>
  <si>
    <t>Usar o PROCV para mostrar: Não para quem fez até 3 gols;</t>
  </si>
  <si>
    <t>Bom para quem fez de 4 a 7 gols;</t>
  </si>
  <si>
    <t>Ótimo para quem fez 8 gols ou mais.</t>
  </si>
  <si>
    <t>Significado das colunas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</si>
</sst>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_(* #,##0.00_);_(* \(#,##0.00\);_(* &quot;-&quot;??_);_(@_)"/>
    <numFmt numFmtId="177" formatCode="_(&quot;R$&quot;* #,##0.00_);_(&quot;R$&quot;* \(#,##0.00\);_(&quot;R$&quot;* &quot;-&quot;??_);_(@_)"/>
    <numFmt numFmtId="181" formatCode="_(\U\$* #,##0.00_);_U\$* \(#,##0.00\);_(&quot;R$&quot;* &quot;-&quot;??_);_(@_)"/>
  </numFmts>
  <fonts count="4" x14ac:knownFonts="1">
    <font>
      <sz val="10"/>
      <name val="Arial"/>
    </font>
    <font>
      <sz val="10"/>
      <name val="Arial"/>
    </font>
    <font>
      <sz val="14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77" fontId="1" fillId="0" borderId="0" applyFont="0" applyFill="0" applyBorder="0" applyAlignment="0" applyProtection="0"/>
    <xf numFmtId="171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/>
    </xf>
    <xf numFmtId="181" fontId="0" fillId="0" borderId="0" xfId="1" applyNumberFormat="1" applyFont="1"/>
    <xf numFmtId="0" fontId="3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" fontId="0" fillId="0" borderId="0" xfId="2" applyNumberFormat="1" applyFont="1" applyAlignment="1">
      <alignment horizontal="center"/>
    </xf>
    <xf numFmtId="0" fontId="3" fillId="3" borderId="2" xfId="0" applyFont="1" applyFill="1" applyBorder="1"/>
    <xf numFmtId="0" fontId="3" fillId="3" borderId="3" xfId="0" applyFont="1" applyFill="1" applyBorder="1"/>
    <xf numFmtId="0" fontId="0" fillId="0" borderId="3" xfId="0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3" fillId="2" borderId="4" xfId="0" applyFont="1" applyFill="1" applyBorder="1" applyAlignment="1">
      <alignment horizontal="center"/>
    </xf>
    <xf numFmtId="181" fontId="0" fillId="0" borderId="0" xfId="1" applyNumberFormat="1" applyFont="1" applyAlignment="1">
      <alignment horizontal="center"/>
    </xf>
    <xf numFmtId="0" fontId="0" fillId="4" borderId="0" xfId="0" applyFill="1" applyAlignment="1">
      <alignment horizontal="right"/>
    </xf>
    <xf numFmtId="0" fontId="0" fillId="5" borderId="0" xfId="0" applyFill="1" applyAlignment="1">
      <alignment horizontal="center"/>
    </xf>
    <xf numFmtId="0" fontId="0" fillId="5" borderId="0" xfId="0" applyFill="1"/>
    <xf numFmtId="0" fontId="0" fillId="2" borderId="3" xfId="0" applyFill="1" applyBorder="1"/>
    <xf numFmtId="0" fontId="3" fillId="4" borderId="3" xfId="0" applyFont="1" applyFill="1" applyBorder="1" applyAlignment="1">
      <alignment horizontal="center"/>
    </xf>
    <xf numFmtId="1" fontId="3" fillId="4" borderId="3" xfId="2" applyNumberFormat="1" applyFont="1" applyFill="1" applyBorder="1" applyAlignment="1">
      <alignment horizontal="center"/>
    </xf>
    <xf numFmtId="1" fontId="3" fillId="5" borderId="3" xfId="2" applyNumberFormat="1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3" xfId="0" applyFill="1" applyBorder="1"/>
    <xf numFmtId="0" fontId="0" fillId="7" borderId="14" xfId="0" applyFill="1" applyBorder="1" applyAlignment="1">
      <alignment horizontal="right"/>
    </xf>
    <xf numFmtId="0" fontId="0" fillId="7" borderId="0" xfId="0" applyFill="1" applyBorder="1"/>
    <xf numFmtId="0" fontId="0" fillId="7" borderId="15" xfId="0" applyFill="1" applyBorder="1"/>
    <xf numFmtId="0" fontId="0" fillId="7" borderId="16" xfId="0" applyFill="1" applyBorder="1"/>
    <xf numFmtId="0" fontId="0" fillId="7" borderId="17" xfId="0" applyFill="1" applyBorder="1"/>
    <xf numFmtId="0" fontId="0" fillId="7" borderId="18" xfId="0" applyFill="1" applyBorder="1"/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0" fillId="3" borderId="5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0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3" fillId="2" borderId="5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4" borderId="0" xfId="0" applyFill="1" applyAlignment="1">
      <alignment horizontal="right"/>
    </xf>
    <xf numFmtId="0" fontId="3" fillId="6" borderId="7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B25" sqref="B25"/>
    </sheetView>
  </sheetViews>
  <sheetFormatPr defaultRowHeight="12.75" x14ac:dyDescent="0.2"/>
  <cols>
    <col min="1" max="1" width="17.42578125" customWidth="1"/>
    <col min="2" max="2" width="5.5703125" bestFit="1" customWidth="1"/>
    <col min="3" max="3" width="13.7109375" bestFit="1" customWidth="1"/>
    <col min="4" max="4" width="4.85546875" bestFit="1" customWidth="1"/>
    <col min="5" max="5" width="13.7109375" bestFit="1" customWidth="1"/>
    <col min="7" max="7" width="8.140625" bestFit="1" customWidth="1"/>
    <col min="8" max="8" width="12.5703125" bestFit="1" customWidth="1"/>
    <col min="9" max="9" width="6.42578125" bestFit="1" customWidth="1"/>
  </cols>
  <sheetData>
    <row r="1" spans="1:9" ht="18.75" thickBot="1" x14ac:dyDescent="0.3">
      <c r="A1" s="32" t="s">
        <v>0</v>
      </c>
      <c r="B1" s="33"/>
      <c r="C1" s="33"/>
      <c r="D1" s="33"/>
      <c r="E1" s="33"/>
      <c r="F1" s="33"/>
      <c r="G1" s="33"/>
      <c r="H1" s="33"/>
      <c r="I1" s="34"/>
    </row>
    <row r="2" spans="1:9" s="4" customFormat="1" x14ac:dyDescent="0.2">
      <c r="A2" s="3" t="s">
        <v>1</v>
      </c>
      <c r="B2" s="3" t="s">
        <v>2</v>
      </c>
      <c r="C2" s="3" t="s">
        <v>18</v>
      </c>
      <c r="D2" s="3" t="s">
        <v>10</v>
      </c>
      <c r="E2" s="3" t="s">
        <v>17</v>
      </c>
      <c r="F2" s="3" t="s">
        <v>20</v>
      </c>
      <c r="G2" s="3" t="s">
        <v>19</v>
      </c>
      <c r="H2" s="3" t="s">
        <v>21</v>
      </c>
      <c r="I2" s="3" t="s">
        <v>22</v>
      </c>
    </row>
    <row r="3" spans="1:9" x14ac:dyDescent="0.2">
      <c r="A3" t="s">
        <v>3</v>
      </c>
      <c r="B3" s="1">
        <v>1</v>
      </c>
      <c r="C3" s="2">
        <f>500000/30</f>
        <v>16666.666666666668</v>
      </c>
      <c r="D3" s="1" t="s">
        <v>12</v>
      </c>
      <c r="E3" s="2">
        <v>100000</v>
      </c>
      <c r="F3" s="1">
        <v>5</v>
      </c>
      <c r="G3" s="5">
        <v>2</v>
      </c>
      <c r="H3" s="2">
        <v>20000</v>
      </c>
      <c r="I3">
        <v>1</v>
      </c>
    </row>
    <row r="4" spans="1:9" x14ac:dyDescent="0.2">
      <c r="A4" t="s">
        <v>4</v>
      </c>
      <c r="B4" s="1">
        <v>2</v>
      </c>
      <c r="C4" s="2">
        <f>250000/30</f>
        <v>8333.3333333333339</v>
      </c>
      <c r="D4" s="1" t="s">
        <v>12</v>
      </c>
      <c r="E4" s="2">
        <v>80000</v>
      </c>
      <c r="F4" s="1">
        <v>5</v>
      </c>
      <c r="G4" s="5">
        <v>0</v>
      </c>
      <c r="H4" s="2">
        <v>8000</v>
      </c>
      <c r="I4">
        <v>0</v>
      </c>
    </row>
    <row r="5" spans="1:9" x14ac:dyDescent="0.2">
      <c r="A5" t="s">
        <v>11</v>
      </c>
      <c r="B5" s="1">
        <v>1</v>
      </c>
      <c r="C5" s="2">
        <f>200000/30</f>
        <v>6666.666666666667</v>
      </c>
      <c r="D5" s="1" t="s">
        <v>13</v>
      </c>
      <c r="E5" s="2">
        <v>80000</v>
      </c>
      <c r="F5" s="1">
        <v>3</v>
      </c>
      <c r="G5" s="5">
        <v>3</v>
      </c>
      <c r="H5" s="2">
        <v>17000</v>
      </c>
      <c r="I5">
        <v>7</v>
      </c>
    </row>
    <row r="6" spans="1:9" x14ac:dyDescent="0.2">
      <c r="A6" t="s">
        <v>5</v>
      </c>
      <c r="B6" s="1">
        <v>2</v>
      </c>
      <c r="C6" s="2">
        <f>85000/30</f>
        <v>2833.3333333333335</v>
      </c>
      <c r="D6" s="1" t="s">
        <v>12</v>
      </c>
      <c r="E6" s="2">
        <v>25000</v>
      </c>
      <c r="F6" s="1">
        <v>2</v>
      </c>
      <c r="G6" s="5">
        <v>1</v>
      </c>
      <c r="H6" s="2">
        <v>2500</v>
      </c>
      <c r="I6">
        <v>2</v>
      </c>
    </row>
    <row r="7" spans="1:9" x14ac:dyDescent="0.2">
      <c r="A7" t="s">
        <v>14</v>
      </c>
      <c r="B7" s="1">
        <v>2</v>
      </c>
      <c r="C7" s="2">
        <f>120000/30</f>
        <v>4000</v>
      </c>
      <c r="D7" s="1" t="s">
        <v>15</v>
      </c>
      <c r="E7" s="2">
        <v>30000</v>
      </c>
      <c r="F7" s="1">
        <v>6</v>
      </c>
      <c r="G7" s="5">
        <v>11</v>
      </c>
      <c r="H7" s="2">
        <v>4000</v>
      </c>
      <c r="I7">
        <v>26</v>
      </c>
    </row>
    <row r="8" spans="1:9" x14ac:dyDescent="0.2">
      <c r="A8" t="s">
        <v>6</v>
      </c>
      <c r="B8" s="1">
        <v>1</v>
      </c>
      <c r="C8" s="2">
        <f>600000/30</f>
        <v>20000</v>
      </c>
      <c r="D8" s="1" t="s">
        <v>13</v>
      </c>
      <c r="E8" s="2">
        <v>180000</v>
      </c>
      <c r="F8" s="1">
        <v>5</v>
      </c>
      <c r="G8" s="5">
        <v>1</v>
      </c>
      <c r="H8" s="2">
        <v>30000</v>
      </c>
      <c r="I8">
        <v>3</v>
      </c>
    </row>
    <row r="9" spans="1:9" x14ac:dyDescent="0.2">
      <c r="A9" t="s">
        <v>7</v>
      </c>
      <c r="B9" s="1">
        <v>2</v>
      </c>
      <c r="C9" s="2">
        <f>160000/30</f>
        <v>5333.333333333333</v>
      </c>
      <c r="D9" s="1" t="s">
        <v>16</v>
      </c>
      <c r="E9" s="2">
        <v>70000</v>
      </c>
      <c r="F9" s="1">
        <v>2</v>
      </c>
      <c r="G9" s="5">
        <v>0</v>
      </c>
      <c r="H9" s="2">
        <v>3000</v>
      </c>
      <c r="I9">
        <v>1</v>
      </c>
    </row>
    <row r="10" spans="1:9" x14ac:dyDescent="0.2">
      <c r="A10" t="s">
        <v>8</v>
      </c>
      <c r="B10" s="1">
        <v>2</v>
      </c>
      <c r="C10" s="2">
        <f>80000/30</f>
        <v>2666.6666666666665</v>
      </c>
      <c r="D10" s="1" t="s">
        <v>12</v>
      </c>
      <c r="E10" s="2">
        <v>25000</v>
      </c>
      <c r="F10" s="1">
        <v>1</v>
      </c>
      <c r="G10" s="5">
        <v>1</v>
      </c>
      <c r="H10" s="2">
        <v>10000</v>
      </c>
      <c r="I10">
        <v>3</v>
      </c>
    </row>
    <row r="11" spans="1:9" x14ac:dyDescent="0.2">
      <c r="A11" t="s">
        <v>9</v>
      </c>
      <c r="B11" s="1">
        <v>3</v>
      </c>
      <c r="C11" s="2">
        <f>130000/30</f>
        <v>4333.333333333333</v>
      </c>
      <c r="D11" s="1" t="s">
        <v>12</v>
      </c>
      <c r="E11" s="2">
        <v>40000</v>
      </c>
      <c r="F11" s="1">
        <v>1</v>
      </c>
      <c r="G11" s="5">
        <v>0</v>
      </c>
      <c r="H11" s="2">
        <v>6000</v>
      </c>
      <c r="I11">
        <v>0</v>
      </c>
    </row>
    <row r="12" spans="1:9" x14ac:dyDescent="0.2">
      <c r="A12" s="35" t="s">
        <v>24</v>
      </c>
      <c r="B12" s="36"/>
      <c r="C12" s="6"/>
    </row>
    <row r="13" spans="1:9" x14ac:dyDescent="0.2">
      <c r="C13" s="35" t="s">
        <v>23</v>
      </c>
      <c r="D13" s="37"/>
      <c r="E13" s="38"/>
      <c r="F13" s="6"/>
    </row>
    <row r="14" spans="1:9" x14ac:dyDescent="0.2">
      <c r="E14" s="35" t="s">
        <v>25</v>
      </c>
      <c r="F14" s="37"/>
      <c r="G14" s="36"/>
      <c r="H14" s="7"/>
    </row>
    <row r="16" spans="1:9" x14ac:dyDescent="0.2">
      <c r="A16" s="39" t="s">
        <v>27</v>
      </c>
      <c r="B16" s="40"/>
      <c r="C16" s="41"/>
      <c r="D16" s="9"/>
      <c r="E16" s="9"/>
    </row>
    <row r="17" spans="1:5" x14ac:dyDescent="0.2">
      <c r="A17" s="30" t="s">
        <v>26</v>
      </c>
      <c r="B17" s="31"/>
      <c r="C17" s="8"/>
      <c r="D17" s="10"/>
      <c r="E17" s="11"/>
    </row>
    <row r="18" spans="1:5" x14ac:dyDescent="0.2">
      <c r="A18" s="30" t="s">
        <v>30</v>
      </c>
      <c r="B18" s="31"/>
      <c r="C18" s="8"/>
      <c r="D18" s="10"/>
      <c r="E18" s="11"/>
    </row>
    <row r="19" spans="1:5" x14ac:dyDescent="0.2">
      <c r="A19" s="30" t="s">
        <v>28</v>
      </c>
      <c r="B19" s="31"/>
      <c r="C19" s="8"/>
      <c r="D19" s="10"/>
      <c r="E19" s="11"/>
    </row>
    <row r="20" spans="1:5" x14ac:dyDescent="0.2">
      <c r="A20" s="30" t="s">
        <v>29</v>
      </c>
      <c r="B20" s="31"/>
      <c r="C20" s="8"/>
      <c r="D20" s="10"/>
      <c r="E20" s="11"/>
    </row>
    <row r="21" spans="1:5" x14ac:dyDescent="0.2">
      <c r="D21" s="11"/>
      <c r="E21" s="11"/>
    </row>
  </sheetData>
  <mergeCells count="9">
    <mergeCell ref="A20:B20"/>
    <mergeCell ref="A1:I1"/>
    <mergeCell ref="A12:B12"/>
    <mergeCell ref="C13:E13"/>
    <mergeCell ref="E14:G14"/>
    <mergeCell ref="A17:B17"/>
    <mergeCell ref="A16:C16"/>
    <mergeCell ref="A18:B18"/>
    <mergeCell ref="A19:B19"/>
  </mergeCells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A23" sqref="A23"/>
    </sheetView>
  </sheetViews>
  <sheetFormatPr defaultRowHeight="12.75" x14ac:dyDescent="0.2"/>
  <cols>
    <col min="1" max="1" width="21.85546875" customWidth="1"/>
    <col min="3" max="3" width="12.5703125" bestFit="1" customWidth="1"/>
    <col min="4" max="4" width="10" bestFit="1" customWidth="1"/>
    <col min="5" max="5" width="13.140625" customWidth="1"/>
    <col min="6" max="6" width="13.85546875" customWidth="1"/>
  </cols>
  <sheetData>
    <row r="1" spans="1:6" ht="13.5" thickBot="1" x14ac:dyDescent="0.25">
      <c r="A1" s="48" t="s">
        <v>31</v>
      </c>
      <c r="B1" s="49"/>
      <c r="C1" s="49"/>
      <c r="D1" s="49"/>
      <c r="E1" s="50"/>
    </row>
    <row r="2" spans="1:6" x14ac:dyDescent="0.2">
      <c r="A2" s="3" t="s">
        <v>1</v>
      </c>
      <c r="B2" s="3" t="s">
        <v>32</v>
      </c>
      <c r="C2" s="3" t="s">
        <v>35</v>
      </c>
      <c r="D2" s="12" t="s">
        <v>42</v>
      </c>
      <c r="E2" s="12" t="s">
        <v>33</v>
      </c>
    </row>
    <row r="3" spans="1:6" x14ac:dyDescent="0.2">
      <c r="A3" t="s">
        <v>3</v>
      </c>
      <c r="B3" s="1">
        <v>9</v>
      </c>
      <c r="C3" s="13" t="s">
        <v>36</v>
      </c>
      <c r="D3" s="22"/>
      <c r="E3" s="23"/>
    </row>
    <row r="4" spans="1:6" x14ac:dyDescent="0.2">
      <c r="A4" t="s">
        <v>4</v>
      </c>
      <c r="B4" s="1">
        <v>13</v>
      </c>
      <c r="C4" s="13" t="s">
        <v>36</v>
      </c>
      <c r="D4" s="22"/>
      <c r="E4" s="23"/>
    </row>
    <row r="5" spans="1:6" x14ac:dyDescent="0.2">
      <c r="A5" t="s">
        <v>11</v>
      </c>
      <c r="B5" s="1">
        <v>7</v>
      </c>
      <c r="C5" s="13" t="s">
        <v>36</v>
      </c>
      <c r="D5" s="22"/>
      <c r="E5" s="23"/>
    </row>
    <row r="6" spans="1:6" x14ac:dyDescent="0.2">
      <c r="A6" t="s">
        <v>5</v>
      </c>
      <c r="B6" s="1">
        <v>2</v>
      </c>
      <c r="C6" s="13" t="s">
        <v>15</v>
      </c>
      <c r="D6" s="22"/>
      <c r="E6" s="23"/>
    </row>
    <row r="7" spans="1:6" x14ac:dyDescent="0.2">
      <c r="A7" t="s">
        <v>14</v>
      </c>
      <c r="B7" s="1">
        <v>19</v>
      </c>
      <c r="C7" s="13" t="s">
        <v>36</v>
      </c>
      <c r="D7" s="22"/>
      <c r="E7" s="23"/>
    </row>
    <row r="8" spans="1:6" x14ac:dyDescent="0.2">
      <c r="A8" t="s">
        <v>6</v>
      </c>
      <c r="B8" s="1">
        <v>6</v>
      </c>
      <c r="C8" s="13" t="s">
        <v>36</v>
      </c>
      <c r="D8" s="22"/>
      <c r="E8" s="23"/>
    </row>
    <row r="9" spans="1:6" x14ac:dyDescent="0.2">
      <c r="A9" t="s">
        <v>7</v>
      </c>
      <c r="B9" s="1">
        <v>9</v>
      </c>
      <c r="C9" s="13" t="s">
        <v>36</v>
      </c>
      <c r="D9" s="22"/>
      <c r="E9" s="23"/>
    </row>
    <row r="10" spans="1:6" x14ac:dyDescent="0.2">
      <c r="A10" t="s">
        <v>8</v>
      </c>
      <c r="B10" s="1">
        <v>0</v>
      </c>
      <c r="C10" s="13" t="s">
        <v>37</v>
      </c>
      <c r="D10" s="22"/>
      <c r="E10" s="23"/>
    </row>
    <row r="11" spans="1:6" x14ac:dyDescent="0.2">
      <c r="A11" t="s">
        <v>9</v>
      </c>
      <c r="B11" s="1">
        <v>5</v>
      </c>
      <c r="C11" s="13" t="s">
        <v>37</v>
      </c>
      <c r="D11" s="22"/>
      <c r="E11" s="23"/>
    </row>
    <row r="12" spans="1:6" x14ac:dyDescent="0.2">
      <c r="A12" s="47" t="s">
        <v>47</v>
      </c>
      <c r="B12" s="47"/>
      <c r="C12" s="20"/>
      <c r="D12" s="1"/>
    </row>
    <row r="13" spans="1:6" x14ac:dyDescent="0.2">
      <c r="A13" s="14" t="s">
        <v>46</v>
      </c>
      <c r="B13" s="21"/>
    </row>
    <row r="14" spans="1:6" x14ac:dyDescent="0.2">
      <c r="A14" s="14" t="s">
        <v>51</v>
      </c>
      <c r="B14" s="21"/>
    </row>
    <row r="15" spans="1:6" ht="13.5" thickBot="1" x14ac:dyDescent="0.25"/>
    <row r="16" spans="1:6" x14ac:dyDescent="0.2">
      <c r="B16" s="45" t="s">
        <v>38</v>
      </c>
      <c r="C16" s="46"/>
      <c r="E16" s="45" t="s">
        <v>43</v>
      </c>
      <c r="F16" s="46"/>
    </row>
    <row r="17" spans="1:7" x14ac:dyDescent="0.2">
      <c r="B17" s="17"/>
      <c r="C17" s="17"/>
      <c r="E17" s="17"/>
      <c r="F17" s="17"/>
    </row>
    <row r="18" spans="1:7" x14ac:dyDescent="0.2">
      <c r="B18" s="17"/>
      <c r="C18" s="17"/>
      <c r="E18" s="17"/>
      <c r="F18" s="17"/>
    </row>
    <row r="19" spans="1:7" x14ac:dyDescent="0.2">
      <c r="B19" s="17"/>
      <c r="C19" s="17"/>
      <c r="E19" s="17"/>
      <c r="F19" s="17"/>
    </row>
    <row r="21" spans="1:7" ht="13.5" thickBot="1" x14ac:dyDescent="0.25"/>
    <row r="22" spans="1:7" ht="13.5" thickBot="1" x14ac:dyDescent="0.25">
      <c r="A22" s="42" t="s">
        <v>57</v>
      </c>
      <c r="B22" s="43"/>
      <c r="C22" s="43"/>
      <c r="D22" s="43"/>
      <c r="E22" s="43"/>
      <c r="F22" s="43"/>
      <c r="G22" s="44"/>
    </row>
    <row r="23" spans="1:7" x14ac:dyDescent="0.2">
      <c r="A23" s="24" t="s">
        <v>48</v>
      </c>
      <c r="B23" s="25" t="s">
        <v>49</v>
      </c>
      <c r="C23" s="25"/>
      <c r="D23" s="25"/>
      <c r="E23" s="25"/>
      <c r="F23" s="25"/>
      <c r="G23" s="26"/>
    </row>
    <row r="24" spans="1:7" x14ac:dyDescent="0.2">
      <c r="A24" s="24" t="s">
        <v>50</v>
      </c>
      <c r="B24" s="25" t="s">
        <v>52</v>
      </c>
      <c r="C24" s="25"/>
      <c r="D24" s="25"/>
      <c r="E24" s="25"/>
      <c r="F24" s="25"/>
      <c r="G24" s="26"/>
    </row>
    <row r="25" spans="1:7" x14ac:dyDescent="0.2">
      <c r="A25" s="24" t="s">
        <v>53</v>
      </c>
      <c r="B25" s="25" t="s">
        <v>54</v>
      </c>
      <c r="C25" s="25"/>
      <c r="D25" s="25"/>
      <c r="E25" s="25"/>
      <c r="F25" s="25"/>
      <c r="G25" s="26"/>
    </row>
    <row r="26" spans="1:7" x14ac:dyDescent="0.2">
      <c r="A26" s="24"/>
      <c r="B26" s="25"/>
      <c r="C26" s="25"/>
      <c r="D26" s="25" t="s">
        <v>55</v>
      </c>
      <c r="E26" s="25"/>
      <c r="F26" s="25"/>
      <c r="G26" s="26"/>
    </row>
    <row r="27" spans="1:7" x14ac:dyDescent="0.2">
      <c r="A27" s="24"/>
      <c r="B27" s="25"/>
      <c r="C27" s="25"/>
      <c r="D27" s="25" t="s">
        <v>56</v>
      </c>
      <c r="E27" s="25"/>
      <c r="F27" s="25"/>
      <c r="G27" s="26"/>
    </row>
    <row r="28" spans="1:7" x14ac:dyDescent="0.2">
      <c r="A28" s="27"/>
      <c r="B28" s="28"/>
      <c r="C28" s="28"/>
      <c r="D28" s="28"/>
      <c r="E28" s="28"/>
      <c r="F28" s="28"/>
      <c r="G28" s="29"/>
    </row>
  </sheetData>
  <mergeCells count="5">
    <mergeCell ref="A22:G22"/>
    <mergeCell ref="B16:C16"/>
    <mergeCell ref="E16:F16"/>
    <mergeCell ref="A12:B12"/>
    <mergeCell ref="A1:E1"/>
  </mergeCells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9:F118"/>
  <sheetViews>
    <sheetView workbookViewId="0"/>
  </sheetViews>
  <sheetFormatPr defaultRowHeight="12.75" x14ac:dyDescent="0.2"/>
  <cols>
    <col min="1" max="1" width="20.7109375" bestFit="1" customWidth="1"/>
    <col min="3" max="3" width="11.42578125" bestFit="1" customWidth="1"/>
    <col min="4" max="4" width="10" bestFit="1" customWidth="1"/>
    <col min="5" max="6" width="12.28515625" bestFit="1" customWidth="1"/>
  </cols>
  <sheetData>
    <row r="99" spans="1:5" ht="13.5" thickBot="1" x14ac:dyDescent="0.25"/>
    <row r="100" spans="1:5" ht="13.5" thickBot="1" x14ac:dyDescent="0.25">
      <c r="A100" s="48" t="s">
        <v>31</v>
      </c>
      <c r="B100" s="49"/>
      <c r="C100" s="49"/>
      <c r="D100" s="49"/>
      <c r="E100" s="50"/>
    </row>
    <row r="101" spans="1:5" x14ac:dyDescent="0.2">
      <c r="A101" s="3" t="s">
        <v>1</v>
      </c>
      <c r="B101" s="3" t="s">
        <v>32</v>
      </c>
      <c r="C101" s="3" t="s">
        <v>35</v>
      </c>
      <c r="D101" s="12" t="s">
        <v>42</v>
      </c>
      <c r="E101" s="12" t="s">
        <v>33</v>
      </c>
    </row>
    <row r="102" spans="1:5" x14ac:dyDescent="0.2">
      <c r="A102" t="s">
        <v>3</v>
      </c>
      <c r="B102" s="1">
        <v>9</v>
      </c>
      <c r="C102" s="13" t="s">
        <v>36</v>
      </c>
      <c r="D102" s="15" t="str">
        <f>VLOOKUP(C102,$B$116:$C$118,2,FALSE)</f>
        <v>Sim</v>
      </c>
      <c r="E102" s="16" t="str">
        <f>VLOOKUP(B102,$E$116:$F$118,2)</f>
        <v>Artilheiro</v>
      </c>
    </row>
    <row r="103" spans="1:5" x14ac:dyDescent="0.2">
      <c r="A103" t="s">
        <v>4</v>
      </c>
      <c r="B103" s="1">
        <v>13</v>
      </c>
      <c r="C103" s="13" t="s">
        <v>36</v>
      </c>
      <c r="D103" s="15" t="str">
        <f t="shared" ref="D103:D110" si="0">VLOOKUP(C103,$B$116:$C$118,2,FALSE)</f>
        <v>Sim</v>
      </c>
      <c r="E103" s="16" t="str">
        <f t="shared" ref="E103:E110" si="1">VLOOKUP(B103,$E$116:$F$118,2)</f>
        <v>Artilheiro</v>
      </c>
    </row>
    <row r="104" spans="1:5" x14ac:dyDescent="0.2">
      <c r="A104" t="s">
        <v>11</v>
      </c>
      <c r="B104" s="1">
        <v>7</v>
      </c>
      <c r="C104" s="13" t="s">
        <v>36</v>
      </c>
      <c r="D104" s="15" t="str">
        <f t="shared" si="0"/>
        <v>Sim</v>
      </c>
      <c r="E104" s="16" t="str">
        <f t="shared" si="1"/>
        <v>Artilheiro</v>
      </c>
    </row>
    <row r="105" spans="1:5" x14ac:dyDescent="0.2">
      <c r="A105" t="s">
        <v>5</v>
      </c>
      <c r="B105" s="1">
        <v>2</v>
      </c>
      <c r="C105" s="13" t="s">
        <v>15</v>
      </c>
      <c r="D105" s="15" t="str">
        <f t="shared" si="0"/>
        <v>Não</v>
      </c>
      <c r="E105" s="16" t="str">
        <f t="shared" si="1"/>
        <v>Razoável</v>
      </c>
    </row>
    <row r="106" spans="1:5" x14ac:dyDescent="0.2">
      <c r="A106" t="s">
        <v>14</v>
      </c>
      <c r="B106" s="1">
        <v>19</v>
      </c>
      <c r="C106" s="13" t="s">
        <v>36</v>
      </c>
      <c r="D106" s="15" t="str">
        <f t="shared" si="0"/>
        <v>Sim</v>
      </c>
      <c r="E106" s="16" t="str">
        <f t="shared" si="1"/>
        <v>Artilheiro</v>
      </c>
    </row>
    <row r="107" spans="1:5" x14ac:dyDescent="0.2">
      <c r="A107" t="s">
        <v>6</v>
      </c>
      <c r="B107" s="1">
        <v>6</v>
      </c>
      <c r="C107" s="13" t="s">
        <v>36</v>
      </c>
      <c r="D107" s="15" t="str">
        <f t="shared" si="0"/>
        <v>Sim</v>
      </c>
      <c r="E107" s="16" t="str">
        <f t="shared" si="1"/>
        <v>Artilheiro</v>
      </c>
    </row>
    <row r="108" spans="1:5" x14ac:dyDescent="0.2">
      <c r="A108" t="s">
        <v>7</v>
      </c>
      <c r="B108" s="1">
        <v>9</v>
      </c>
      <c r="C108" s="13" t="s">
        <v>36</v>
      </c>
      <c r="D108" s="15" t="str">
        <f t="shared" si="0"/>
        <v>Sim</v>
      </c>
      <c r="E108" s="16" t="str">
        <f t="shared" si="1"/>
        <v>Artilheiro</v>
      </c>
    </row>
    <row r="109" spans="1:5" x14ac:dyDescent="0.2">
      <c r="A109" t="s">
        <v>8</v>
      </c>
      <c r="B109" s="1">
        <v>0</v>
      </c>
      <c r="C109" s="13" t="s">
        <v>37</v>
      </c>
      <c r="D109" s="15" t="str">
        <f t="shared" si="0"/>
        <v>Talvez</v>
      </c>
      <c r="E109" s="16" t="str">
        <f t="shared" si="1"/>
        <v>Perna de Pau</v>
      </c>
    </row>
    <row r="110" spans="1:5" x14ac:dyDescent="0.2">
      <c r="A110" t="s">
        <v>9</v>
      </c>
      <c r="B110" s="1">
        <v>5</v>
      </c>
      <c r="C110" s="13" t="s">
        <v>37</v>
      </c>
      <c r="D110" s="15" t="str">
        <f t="shared" si="0"/>
        <v>Talvez</v>
      </c>
      <c r="E110" s="16" t="str">
        <f t="shared" si="1"/>
        <v>Artilheiro</v>
      </c>
    </row>
    <row r="111" spans="1:5" x14ac:dyDescent="0.2">
      <c r="A111" s="47" t="s">
        <v>47</v>
      </c>
      <c r="B111" s="47"/>
      <c r="C111" s="19">
        <f>COUNTIF(C102:C110,"S")</f>
        <v>6</v>
      </c>
      <c r="D111" s="1"/>
    </row>
    <row r="112" spans="1:5" x14ac:dyDescent="0.2">
      <c r="A112" s="14" t="s">
        <v>46</v>
      </c>
      <c r="B112" s="18">
        <f>SUMIF(B102:B110,"&gt;10")</f>
        <v>32</v>
      </c>
    </row>
    <row r="113" spans="1:6" x14ac:dyDescent="0.2">
      <c r="A113" s="14" t="s">
        <v>45</v>
      </c>
      <c r="B113" s="18">
        <f>SUMIF(C102:C110,"S",B102:B110)</f>
        <v>63</v>
      </c>
    </row>
    <row r="114" spans="1:6" ht="13.5" thickBot="1" x14ac:dyDescent="0.25"/>
    <row r="115" spans="1:6" x14ac:dyDescent="0.2">
      <c r="B115" s="45" t="s">
        <v>38</v>
      </c>
      <c r="C115" s="46"/>
      <c r="E115" s="45" t="s">
        <v>43</v>
      </c>
      <c r="F115" s="46"/>
    </row>
    <row r="116" spans="1:6" x14ac:dyDescent="0.2">
      <c r="B116" s="17" t="s">
        <v>15</v>
      </c>
      <c r="C116" s="17" t="s">
        <v>39</v>
      </c>
      <c r="E116" s="17">
        <v>0</v>
      </c>
      <c r="F116" s="17" t="s">
        <v>34</v>
      </c>
    </row>
    <row r="117" spans="1:6" x14ac:dyDescent="0.2">
      <c r="B117" s="17" t="s">
        <v>36</v>
      </c>
      <c r="C117" s="17" t="s">
        <v>40</v>
      </c>
      <c r="E117" s="17">
        <v>1</v>
      </c>
      <c r="F117" s="17" t="s">
        <v>44</v>
      </c>
    </row>
    <row r="118" spans="1:6" x14ac:dyDescent="0.2">
      <c r="B118" s="17" t="s">
        <v>37</v>
      </c>
      <c r="C118" s="17" t="s">
        <v>41</v>
      </c>
      <c r="E118" s="17">
        <v>5</v>
      </c>
      <c r="F118" s="17" t="s">
        <v>33</v>
      </c>
    </row>
  </sheetData>
  <mergeCells count="4">
    <mergeCell ref="A100:E100"/>
    <mergeCell ref="A111:B111"/>
    <mergeCell ref="B115:C115"/>
    <mergeCell ref="E115:F115"/>
  </mergeCells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Ilha Informática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de souza santos</dc:creator>
  <cp:lastModifiedBy>Sandro De Souza Santos</cp:lastModifiedBy>
  <dcterms:created xsi:type="dcterms:W3CDTF">2005-04-28T17:00:49Z</dcterms:created>
  <dcterms:modified xsi:type="dcterms:W3CDTF">2022-08-12T22:50:50Z</dcterms:modified>
</cp:coreProperties>
</file>